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1565" activeTab="0"/>
  </bookViews>
  <sheets>
    <sheet name="subsidio abril" sheetId="1" r:id="rId1"/>
  </sheets>
  <definedNames/>
  <calcPr calcMode="manual" fullCalcOnLoad="1"/>
</workbook>
</file>

<file path=xl/sharedStrings.xml><?xml version="1.0" encoding="utf-8"?>
<sst xmlns="http://schemas.openxmlformats.org/spreadsheetml/2006/main" count="121" uniqueCount="119">
  <si>
    <t>ATLAS DE PELIGROS NATURALES</t>
  </si>
  <si>
    <t>SEDESOL</t>
  </si>
  <si>
    <t>CORREDOR TRONCAL PONIENTE-AEROPUERTO</t>
  </si>
  <si>
    <t xml:space="preserve"> CONACYT 2010-1 </t>
  </si>
  <si>
    <t>IDENTIFCIACION DE USOS DE SUELO  DE CD. JUAREZ.</t>
  </si>
  <si>
    <t xml:space="preserve">CANALIZACION ARROYO JARUDO, TRAMO SIERRA DE JUAREZ-BLVD ZARAGOZA </t>
  </si>
  <si>
    <t>saldo</t>
  </si>
  <si>
    <t xml:space="preserve"> Honorarios y otros gastos ejercido a abril  </t>
  </si>
  <si>
    <t xml:space="preserve">Ingresos Recibidos  en 2010-2011  </t>
  </si>
  <si>
    <t>Proyectos Especiales</t>
  </si>
  <si>
    <t>Fuente</t>
  </si>
  <si>
    <t xml:space="preserve">TOTAL PRESUPUESTO </t>
  </si>
  <si>
    <t>SUBSIDIO 2011</t>
  </si>
  <si>
    <t>VENTAS PROYECTADAS</t>
  </si>
  <si>
    <t>TOTAL GASTO CORRIENTE</t>
  </si>
  <si>
    <t xml:space="preserve">GASTOS FINANCIEROS   </t>
  </si>
  <si>
    <t>5400-0000</t>
  </si>
  <si>
    <t xml:space="preserve">ACTIVIDADES DE DIFUSION                  </t>
  </si>
  <si>
    <t>5170-0000</t>
  </si>
  <si>
    <t>GASTOS SIN COMPROBANTE FISCAL</t>
  </si>
  <si>
    <t>5166-0000</t>
  </si>
  <si>
    <t>COPIAS</t>
  </si>
  <si>
    <t>5159-0000</t>
  </si>
  <si>
    <t>FONDO PARA EL RETIRO</t>
  </si>
  <si>
    <t>5157-0000</t>
  </si>
  <si>
    <t>JARDINERIA</t>
  </si>
  <si>
    <t>5154-0000</t>
  </si>
  <si>
    <t>OTROS GASTOS</t>
  </si>
  <si>
    <t>5151-0000</t>
  </si>
  <si>
    <t>ENERGIA ELECTRICA</t>
  </si>
  <si>
    <t>5146-0000</t>
  </si>
  <si>
    <t>MATERIAL PARA BOTIQUIN</t>
  </si>
  <si>
    <t>5144-0000</t>
  </si>
  <si>
    <t>LIBROS,  REVISTAS Y VIDEOS</t>
  </si>
  <si>
    <t>5143-0000</t>
  </si>
  <si>
    <t>SERVICIO MEDICO</t>
  </si>
  <si>
    <t>5142-0000</t>
  </si>
  <si>
    <t>CUOTAS Y SUSCRIPCIONES</t>
  </si>
  <si>
    <t>5141-0000</t>
  </si>
  <si>
    <t>GASTOS DE CAFETERIA</t>
  </si>
  <si>
    <t>5139-0000</t>
  </si>
  <si>
    <t>ARTICULOS DE LIMPIEZA</t>
  </si>
  <si>
    <t>5138-0000</t>
  </si>
  <si>
    <t>PAPELERIA DE INGENIERIA</t>
  </si>
  <si>
    <t>5137-0000</t>
  </si>
  <si>
    <t>PAPELERIA DE COMPUTO</t>
  </si>
  <si>
    <t>5136-0000</t>
  </si>
  <si>
    <t>PAPELERIA DE ESCRITORIO</t>
  </si>
  <si>
    <t>5135-0000</t>
  </si>
  <si>
    <t>SEGUROS Y FIANZAS</t>
  </si>
  <si>
    <t>5134-0000</t>
  </si>
  <si>
    <t xml:space="preserve">PLACAS Y TENENCIAS                         </t>
  </si>
  <si>
    <t>5133-0000</t>
  </si>
  <si>
    <t>COMBUSTIBLES Y LUBRICANTE</t>
  </si>
  <si>
    <t>5132-0000</t>
  </si>
  <si>
    <t>MANT. Y REPARACION DE EDIFICIO</t>
  </si>
  <si>
    <t>5131-0000</t>
  </si>
  <si>
    <t>GASTOS DE FUNERAL</t>
  </si>
  <si>
    <t>5130-0000</t>
  </si>
  <si>
    <t>MANTO. Y REP. EQ. COMPUTO</t>
  </si>
  <si>
    <t>5129-0000</t>
  </si>
  <si>
    <t>MANTO. Y REP. EQ. OFICINA</t>
  </si>
  <si>
    <t>5128-0000</t>
  </si>
  <si>
    <t xml:space="preserve">MANTO Y REP. VEHICULOS                </t>
  </si>
  <si>
    <t>5127-0000</t>
  </si>
  <si>
    <t>ACTIVIDADES FESTIVAS</t>
  </si>
  <si>
    <t>5126-0000</t>
  </si>
  <si>
    <t>VIATICOS DE TRANSPORTE</t>
  </si>
  <si>
    <t>5125-0000</t>
  </si>
  <si>
    <t>ATENCION A VISITANTES</t>
  </si>
  <si>
    <t>5124-0000</t>
  </si>
  <si>
    <t>GAS</t>
  </si>
  <si>
    <t>5121-0000</t>
  </si>
  <si>
    <t>FUMIGACIONES</t>
  </si>
  <si>
    <t>5119-0000</t>
  </si>
  <si>
    <t xml:space="preserve">TELEFONO                                       </t>
  </si>
  <si>
    <t>5118-0000</t>
  </si>
  <si>
    <t>CORREOS</t>
  </si>
  <si>
    <t>5117-0000</t>
  </si>
  <si>
    <t>ARRENDAMIENTO EQUIPO</t>
  </si>
  <si>
    <t>5116-0000</t>
  </si>
  <si>
    <t>HONORARIOS Y ESTUDIOS</t>
  </si>
  <si>
    <t>5115-0000</t>
  </si>
  <si>
    <t>IMPUESTO S/ NOMINA</t>
  </si>
  <si>
    <t>5114-0000</t>
  </si>
  <si>
    <t>FONDO DE AHORRO</t>
  </si>
  <si>
    <t>5111-0000</t>
  </si>
  <si>
    <t>VESTUARIOS Y UNIFORMES</t>
  </si>
  <si>
    <t>5110-0000</t>
  </si>
  <si>
    <t>CAPACITACION Y ACT. DEPORTIVAS</t>
  </si>
  <si>
    <t>5108-0000</t>
  </si>
  <si>
    <t>DESPENSA</t>
  </si>
  <si>
    <t>5107-0000</t>
  </si>
  <si>
    <t>PRIMA ANTIGUEDAD</t>
  </si>
  <si>
    <t>5106-0000</t>
  </si>
  <si>
    <t>AGUINALDO</t>
  </si>
  <si>
    <t>5105-0000</t>
  </si>
  <si>
    <t>PRIMA VACACIONAL</t>
  </si>
  <si>
    <t>5104-0000</t>
  </si>
  <si>
    <t xml:space="preserve">COMPENSACIONES </t>
  </si>
  <si>
    <t>5103-0000</t>
  </si>
  <si>
    <t>TIEMPO EXTRA</t>
  </si>
  <si>
    <t>5102-0000</t>
  </si>
  <si>
    <t>SUELDO BASE</t>
  </si>
  <si>
    <t>5101-0000</t>
  </si>
  <si>
    <t>EQUIPO DE COMPUTO E INGENIERIA</t>
  </si>
  <si>
    <t>1230-0000</t>
  </si>
  <si>
    <t>EQUIPO AUTOMOTRIZ</t>
  </si>
  <si>
    <t>1220-0000</t>
  </si>
  <si>
    <t>EQUIPO DE OFICINA</t>
  </si>
  <si>
    <t>1210-0000</t>
  </si>
  <si>
    <t xml:space="preserve">Saldo </t>
  </si>
  <si>
    <t>Ejercicido a abril</t>
  </si>
  <si>
    <t xml:space="preserve">Presupuesto 2011 </t>
  </si>
  <si>
    <t>NOMBRE DE LA CUENTA</t>
  </si>
  <si>
    <t>CUENTA</t>
  </si>
  <si>
    <t xml:space="preserve">PRESUPUESTO 2011 </t>
  </si>
  <si>
    <t xml:space="preserve"> </t>
  </si>
  <si>
    <t>Fecha de Actualización: 30 de Septiembre de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</si>
</sst>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6"/>
      <name val="Arial"/>
      <family val="2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/>
      <right/>
      <top style="thin"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164" fontId="2" fillId="0" borderId="0" xfId="46" applyNumberFormat="1" applyFont="1" applyAlignment="1">
      <alignment/>
    </xf>
    <xf numFmtId="0" fontId="3" fillId="33" borderId="0" xfId="0" applyFont="1" applyFill="1" applyAlignment="1">
      <alignment/>
    </xf>
    <xf numFmtId="0" fontId="0" fillId="0" borderId="0" xfId="0" applyFill="1" applyBorder="1" applyAlignment="1">
      <alignment/>
    </xf>
    <xf numFmtId="164" fontId="2" fillId="0" borderId="0" xfId="46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2" fillId="0" borderId="10" xfId="46" applyNumberFormat="1" applyFont="1" applyFill="1" applyBorder="1" applyAlignment="1">
      <alignment/>
    </xf>
    <xf numFmtId="164" fontId="2" fillId="0" borderId="11" xfId="46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0" fillId="34" borderId="0" xfId="0" applyFill="1" applyBorder="1" applyAlignment="1">
      <alignment/>
    </xf>
    <xf numFmtId="164" fontId="2" fillId="0" borderId="13" xfId="46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0" fillId="0" borderId="0" xfId="0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64" fontId="3" fillId="34" borderId="0" xfId="46" applyNumberFormat="1" applyFont="1" applyFill="1" applyBorder="1" applyAlignment="1">
      <alignment horizontal="left" vertical="center" wrapText="1"/>
    </xf>
    <xf numFmtId="164" fontId="7" fillId="34" borderId="0" xfId="46" applyNumberFormat="1" applyFont="1" applyFill="1" applyBorder="1" applyAlignment="1">
      <alignment/>
    </xf>
    <xf numFmtId="164" fontId="3" fillId="35" borderId="10" xfId="46" applyNumberFormat="1" applyFont="1" applyFill="1" applyBorder="1" applyAlignment="1">
      <alignment horizontal="left" vertical="center" wrapText="1"/>
    </xf>
    <xf numFmtId="164" fontId="3" fillId="35" borderId="11" xfId="46" applyNumberFormat="1" applyFont="1" applyFill="1" applyBorder="1" applyAlignment="1">
      <alignment horizontal="left" vertical="center" wrapText="1"/>
    </xf>
    <xf numFmtId="164" fontId="7" fillId="35" borderId="11" xfId="46" applyNumberFormat="1" applyFont="1" applyFill="1" applyBorder="1" applyAlignment="1">
      <alignment/>
    </xf>
    <xf numFmtId="164" fontId="7" fillId="35" borderId="18" xfId="46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35" borderId="13" xfId="0" applyFill="1" applyBorder="1" applyAlignment="1">
      <alignment/>
    </xf>
    <xf numFmtId="164" fontId="2" fillId="35" borderId="14" xfId="46" applyNumberFormat="1" applyFont="1" applyFill="1" applyBorder="1" applyAlignment="1">
      <alignment/>
    </xf>
    <xf numFmtId="164" fontId="7" fillId="35" borderId="14" xfId="46" applyNumberFormat="1" applyFont="1" applyFill="1" applyBorder="1" applyAlignment="1">
      <alignment/>
    </xf>
    <xf numFmtId="164" fontId="7" fillId="35" borderId="19" xfId="46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64" fontId="8" fillId="35" borderId="15" xfId="46" applyNumberFormat="1" applyFont="1" applyFill="1" applyBorder="1" applyAlignment="1">
      <alignment horizontal="center"/>
    </xf>
    <xf numFmtId="0" fontId="9" fillId="35" borderId="16" xfId="0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2" fillId="0" borderId="14" xfId="46" applyNumberFormat="1" applyFont="1" applyBorder="1" applyAlignment="1">
      <alignment/>
    </xf>
    <xf numFmtId="165" fontId="0" fillId="0" borderId="14" xfId="46" applyNumberFormat="1" applyFont="1" applyBorder="1" applyAlignment="1">
      <alignment/>
    </xf>
    <xf numFmtId="164" fontId="7" fillId="33" borderId="19" xfId="46" applyNumberFormat="1" applyFont="1" applyFill="1" applyBorder="1" applyAlignment="1">
      <alignment/>
    </xf>
    <xf numFmtId="164" fontId="8" fillId="33" borderId="20" xfId="46" applyNumberFormat="1" applyFont="1" applyFill="1" applyBorder="1" applyAlignment="1">
      <alignment horizontal="center"/>
    </xf>
    <xf numFmtId="164" fontId="7" fillId="33" borderId="19" xfId="46" applyNumberFormat="1" applyFont="1" applyFill="1" applyBorder="1" applyAlignment="1">
      <alignment horizontal="left"/>
    </xf>
    <xf numFmtId="164" fontId="2" fillId="0" borderId="14" xfId="46" applyNumberFormat="1" applyFont="1" applyFill="1" applyBorder="1" applyAlignment="1">
      <alignment/>
    </xf>
    <xf numFmtId="43" fontId="0" fillId="0" borderId="0" xfId="0" applyNumberFormat="1" applyAlignment="1">
      <alignment/>
    </xf>
    <xf numFmtId="164" fontId="7" fillId="33" borderId="14" xfId="46" applyNumberFormat="1" applyFont="1" applyFill="1" applyBorder="1" applyAlignment="1">
      <alignment/>
    </xf>
    <xf numFmtId="164" fontId="7" fillId="33" borderId="21" xfId="46" applyNumberFormat="1" applyFont="1" applyFill="1" applyBorder="1" applyAlignment="1">
      <alignment/>
    </xf>
    <xf numFmtId="164" fontId="8" fillId="33" borderId="22" xfId="46" applyNumberFormat="1" applyFont="1" applyFill="1" applyBorder="1" applyAlignment="1">
      <alignment horizontal="center"/>
    </xf>
    <xf numFmtId="0" fontId="10" fillId="11" borderId="16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3" fillId="33" borderId="24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57150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609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80"/>
  <sheetViews>
    <sheetView tabSelected="1" zoomScalePageLayoutView="0" workbookViewId="0" topLeftCell="A1">
      <selection activeCell="G7" sqref="G7"/>
    </sheetView>
  </sheetViews>
  <sheetFormatPr defaultColWidth="8.28125" defaultRowHeight="15"/>
  <cols>
    <col min="1" max="1" width="8.28125" style="2" customWidth="1"/>
    <col min="2" max="2" width="37.28125" style="0" customWidth="1"/>
    <col min="3" max="3" width="15.421875" style="0" customWidth="1"/>
    <col min="4" max="4" width="13.140625" style="1" customWidth="1"/>
    <col min="5" max="5" width="11.7109375" style="0" customWidth="1"/>
    <col min="6" max="6" width="12.00390625" style="0" bestFit="1" customWidth="1"/>
    <col min="7" max="255" width="9.140625" style="0" customWidth="1"/>
  </cols>
  <sheetData>
    <row r="1" spans="2:5" ht="15">
      <c r="B1" s="51" t="s">
        <v>118</v>
      </c>
      <c r="C1" s="51"/>
      <c r="D1" s="51"/>
      <c r="E1" s="51"/>
    </row>
    <row r="3" ht="15">
      <c r="B3" t="s">
        <v>117</v>
      </c>
    </row>
    <row r="4" spans="2:5" ht="27" customHeight="1" thickBot="1">
      <c r="B4" s="50" t="s">
        <v>116</v>
      </c>
      <c r="C4" s="50"/>
      <c r="D4" s="50"/>
      <c r="E4" s="50"/>
    </row>
    <row r="5" spans="1:5" ht="34.5" customHeight="1" thickBot="1">
      <c r="A5" s="49" t="s">
        <v>115</v>
      </c>
      <c r="B5" s="48" t="s">
        <v>114</v>
      </c>
      <c r="C5" s="47" t="s">
        <v>113</v>
      </c>
      <c r="D5" s="47" t="s">
        <v>112</v>
      </c>
      <c r="E5" s="47" t="s">
        <v>111</v>
      </c>
    </row>
    <row r="6" spans="1:5" ht="15">
      <c r="A6" s="46" t="s">
        <v>110</v>
      </c>
      <c r="B6" s="45" t="s">
        <v>109</v>
      </c>
      <c r="C6" s="44">
        <v>0</v>
      </c>
      <c r="D6" s="37"/>
      <c r="E6" s="36">
        <f aca="true" t="shared" si="0" ref="E6:E37">C6-D6</f>
        <v>0</v>
      </c>
    </row>
    <row r="7" spans="1:7" ht="15">
      <c r="A7" s="40" t="s">
        <v>108</v>
      </c>
      <c r="B7" s="39" t="s">
        <v>107</v>
      </c>
      <c r="C7" s="44">
        <v>0</v>
      </c>
      <c r="D7" s="37"/>
      <c r="E7" s="36">
        <f t="shared" si="0"/>
        <v>0</v>
      </c>
      <c r="G7" s="52"/>
    </row>
    <row r="8" spans="1:5" ht="15">
      <c r="A8" s="40" t="s">
        <v>106</v>
      </c>
      <c r="B8" s="39" t="s">
        <v>105</v>
      </c>
      <c r="C8" s="44"/>
      <c r="D8" s="37"/>
      <c r="E8" s="36">
        <f t="shared" si="0"/>
        <v>0</v>
      </c>
    </row>
    <row r="9" spans="1:6" ht="15">
      <c r="A9" s="40" t="s">
        <v>104</v>
      </c>
      <c r="B9" s="39" t="s">
        <v>103</v>
      </c>
      <c r="C9" s="38">
        <v>5870000</v>
      </c>
      <c r="D9" s="37">
        <v>1905115</v>
      </c>
      <c r="E9" s="36">
        <f t="shared" si="0"/>
        <v>3964885</v>
      </c>
      <c r="F9" s="43"/>
    </row>
    <row r="10" spans="1:5" ht="15">
      <c r="A10" s="40" t="s">
        <v>102</v>
      </c>
      <c r="B10" s="39" t="s">
        <v>101</v>
      </c>
      <c r="C10" s="38">
        <v>5000</v>
      </c>
      <c r="D10" s="37"/>
      <c r="E10" s="36">
        <f t="shared" si="0"/>
        <v>5000</v>
      </c>
    </row>
    <row r="11" spans="1:5" ht="15">
      <c r="A11" s="40" t="s">
        <v>100</v>
      </c>
      <c r="B11" s="39" t="s">
        <v>99</v>
      </c>
      <c r="C11" s="38">
        <v>40000</v>
      </c>
      <c r="D11" s="37">
        <v>3709</v>
      </c>
      <c r="E11" s="36">
        <f t="shared" si="0"/>
        <v>36291</v>
      </c>
    </row>
    <row r="12" spans="1:5" ht="15">
      <c r="A12" s="40" t="s">
        <v>98</v>
      </c>
      <c r="B12" s="39" t="s">
        <v>97</v>
      </c>
      <c r="C12" s="38">
        <v>133000</v>
      </c>
      <c r="D12" s="37">
        <v>53344</v>
      </c>
      <c r="E12" s="36">
        <f t="shared" si="0"/>
        <v>79656</v>
      </c>
    </row>
    <row r="13" spans="1:5" ht="15">
      <c r="A13" s="40" t="s">
        <v>96</v>
      </c>
      <c r="B13" s="39" t="s">
        <v>95</v>
      </c>
      <c r="C13" s="38">
        <v>633000</v>
      </c>
      <c r="D13" s="37"/>
      <c r="E13" s="36">
        <f t="shared" si="0"/>
        <v>633000</v>
      </c>
    </row>
    <row r="14" spans="1:5" ht="15">
      <c r="A14" s="40" t="s">
        <v>94</v>
      </c>
      <c r="B14" s="39" t="s">
        <v>93</v>
      </c>
      <c r="C14" s="38">
        <v>388000</v>
      </c>
      <c r="D14" s="37">
        <v>139948</v>
      </c>
      <c r="E14" s="36">
        <f t="shared" si="0"/>
        <v>248052</v>
      </c>
    </row>
    <row r="15" spans="1:5" ht="15">
      <c r="A15" s="40" t="s">
        <v>92</v>
      </c>
      <c r="B15" s="39" t="s">
        <v>91</v>
      </c>
      <c r="C15" s="38">
        <v>385000</v>
      </c>
      <c r="D15" s="37">
        <v>124200</v>
      </c>
      <c r="E15" s="36">
        <f t="shared" si="0"/>
        <v>260800</v>
      </c>
    </row>
    <row r="16" spans="1:5" ht="15">
      <c r="A16" s="40" t="s">
        <v>90</v>
      </c>
      <c r="B16" s="39" t="s">
        <v>89</v>
      </c>
      <c r="C16" s="38">
        <v>20000</v>
      </c>
      <c r="D16" s="37">
        <v>7500</v>
      </c>
      <c r="E16" s="36">
        <f t="shared" si="0"/>
        <v>12500</v>
      </c>
    </row>
    <row r="17" spans="1:5" ht="15">
      <c r="A17" s="40" t="s">
        <v>88</v>
      </c>
      <c r="B17" s="39" t="s">
        <v>87</v>
      </c>
      <c r="C17" s="38">
        <v>10000</v>
      </c>
      <c r="D17" s="37"/>
      <c r="E17" s="36">
        <f t="shared" si="0"/>
        <v>10000</v>
      </c>
    </row>
    <row r="18" spans="1:5" ht="15">
      <c r="A18" s="40" t="s">
        <v>86</v>
      </c>
      <c r="B18" s="39" t="s">
        <v>85</v>
      </c>
      <c r="C18" s="38">
        <v>704000</v>
      </c>
      <c r="D18" s="37">
        <v>228614</v>
      </c>
      <c r="E18" s="36">
        <f t="shared" si="0"/>
        <v>475386</v>
      </c>
    </row>
    <row r="19" spans="1:5" ht="15">
      <c r="A19" s="40" t="s">
        <v>84</v>
      </c>
      <c r="B19" s="39" t="s">
        <v>83</v>
      </c>
      <c r="C19" s="38">
        <v>0</v>
      </c>
      <c r="E19" s="36">
        <f t="shared" si="0"/>
        <v>0</v>
      </c>
    </row>
    <row r="20" spans="1:5" ht="15">
      <c r="A20" s="40" t="s">
        <v>82</v>
      </c>
      <c r="B20" s="39" t="s">
        <v>81</v>
      </c>
      <c r="C20" s="38">
        <v>1650000</v>
      </c>
      <c r="D20" s="37">
        <f>221520+2007451+261370-759404.48-241221.18-152045.77-299056.96</f>
        <v>1038612.6100000001</v>
      </c>
      <c r="E20" s="36">
        <f t="shared" si="0"/>
        <v>611387.3899999999</v>
      </c>
    </row>
    <row r="21" spans="1:5" ht="15">
      <c r="A21" s="40" t="s">
        <v>80</v>
      </c>
      <c r="B21" s="39" t="s">
        <v>79</v>
      </c>
      <c r="C21" s="38">
        <v>90000</v>
      </c>
      <c r="D21" s="37">
        <v>28638</v>
      </c>
      <c r="E21" s="36">
        <f t="shared" si="0"/>
        <v>61362</v>
      </c>
    </row>
    <row r="22" spans="1:5" ht="15">
      <c r="A22" s="40" t="s">
        <v>78</v>
      </c>
      <c r="B22" s="39" t="s">
        <v>77</v>
      </c>
      <c r="C22" s="38">
        <v>5000</v>
      </c>
      <c r="D22" s="37">
        <v>376</v>
      </c>
      <c r="E22" s="36">
        <f t="shared" si="0"/>
        <v>4624</v>
      </c>
    </row>
    <row r="23" spans="1:5" ht="15">
      <c r="A23" s="40" t="s">
        <v>76</v>
      </c>
      <c r="B23" s="39" t="s">
        <v>75</v>
      </c>
      <c r="C23" s="38">
        <v>190000</v>
      </c>
      <c r="D23" s="37">
        <v>75529</v>
      </c>
      <c r="E23" s="36">
        <f t="shared" si="0"/>
        <v>114471</v>
      </c>
    </row>
    <row r="24" spans="1:5" ht="15">
      <c r="A24" s="40" t="s">
        <v>74</v>
      </c>
      <c r="B24" s="39" t="s">
        <v>73</v>
      </c>
      <c r="C24" s="38">
        <v>0</v>
      </c>
      <c r="D24" s="37"/>
      <c r="E24" s="36">
        <f t="shared" si="0"/>
        <v>0</v>
      </c>
    </row>
    <row r="25" spans="1:5" ht="15">
      <c r="A25" s="40" t="s">
        <v>72</v>
      </c>
      <c r="B25" s="39" t="s">
        <v>71</v>
      </c>
      <c r="C25" s="38">
        <v>40000</v>
      </c>
      <c r="D25" s="37">
        <v>30212</v>
      </c>
      <c r="E25" s="36">
        <f t="shared" si="0"/>
        <v>9788</v>
      </c>
    </row>
    <row r="26" spans="1:5" ht="15">
      <c r="A26" s="40" t="s">
        <v>70</v>
      </c>
      <c r="B26" s="39" t="s">
        <v>69</v>
      </c>
      <c r="C26" s="38">
        <v>80000</v>
      </c>
      <c r="D26" s="37">
        <v>7843</v>
      </c>
      <c r="E26" s="36">
        <f t="shared" si="0"/>
        <v>72157</v>
      </c>
    </row>
    <row r="27" spans="1:5" ht="15">
      <c r="A27" s="40" t="s">
        <v>68</v>
      </c>
      <c r="B27" s="39" t="s">
        <v>67</v>
      </c>
      <c r="C27" s="38">
        <v>130000</v>
      </c>
      <c r="D27" s="37">
        <v>23715</v>
      </c>
      <c r="E27" s="36">
        <f t="shared" si="0"/>
        <v>106285</v>
      </c>
    </row>
    <row r="28" spans="1:5" ht="15">
      <c r="A28" s="40" t="s">
        <v>66</v>
      </c>
      <c r="B28" s="39" t="s">
        <v>65</v>
      </c>
      <c r="C28" s="38">
        <v>20000</v>
      </c>
      <c r="D28" s="37">
        <v>646</v>
      </c>
      <c r="E28" s="36">
        <f t="shared" si="0"/>
        <v>19354</v>
      </c>
    </row>
    <row r="29" spans="1:5" ht="15">
      <c r="A29" s="40" t="s">
        <v>64</v>
      </c>
      <c r="B29" s="39" t="s">
        <v>63</v>
      </c>
      <c r="C29" s="38">
        <v>35000</v>
      </c>
      <c r="D29" s="37">
        <v>19616</v>
      </c>
      <c r="E29" s="36">
        <f t="shared" si="0"/>
        <v>15384</v>
      </c>
    </row>
    <row r="30" spans="1:5" ht="15">
      <c r="A30" s="40" t="s">
        <v>62</v>
      </c>
      <c r="B30" s="39" t="s">
        <v>61</v>
      </c>
      <c r="C30" s="38">
        <v>10000</v>
      </c>
      <c r="D30" s="37">
        <v>2282</v>
      </c>
      <c r="E30" s="36">
        <f t="shared" si="0"/>
        <v>7718</v>
      </c>
    </row>
    <row r="31" spans="1:5" ht="15">
      <c r="A31" s="40" t="s">
        <v>60</v>
      </c>
      <c r="B31" s="39" t="s">
        <v>59</v>
      </c>
      <c r="C31" s="38">
        <v>60000</v>
      </c>
      <c r="D31" s="37">
        <v>24549</v>
      </c>
      <c r="E31" s="36">
        <f t="shared" si="0"/>
        <v>35451</v>
      </c>
    </row>
    <row r="32" spans="1:5" ht="15">
      <c r="A32" s="40" t="s">
        <v>58</v>
      </c>
      <c r="B32" s="39" t="s">
        <v>57</v>
      </c>
      <c r="C32" s="38">
        <v>2500</v>
      </c>
      <c r="D32" s="37"/>
      <c r="E32" s="36">
        <f t="shared" si="0"/>
        <v>2500</v>
      </c>
    </row>
    <row r="33" spans="1:5" ht="15">
      <c r="A33" s="40" t="s">
        <v>56</v>
      </c>
      <c r="B33" s="39" t="s">
        <v>55</v>
      </c>
      <c r="C33" s="38">
        <v>70000</v>
      </c>
      <c r="D33" s="37">
        <v>11678</v>
      </c>
      <c r="E33" s="36">
        <f t="shared" si="0"/>
        <v>58322</v>
      </c>
    </row>
    <row r="34" spans="1:5" ht="15">
      <c r="A34" s="40" t="s">
        <v>54</v>
      </c>
      <c r="B34" s="39" t="s">
        <v>53</v>
      </c>
      <c r="C34" s="38">
        <v>50000</v>
      </c>
      <c r="D34" s="37">
        <f>64050-12000-4000-12000</f>
        <v>36050</v>
      </c>
      <c r="E34" s="36">
        <f t="shared" si="0"/>
        <v>13950</v>
      </c>
    </row>
    <row r="35" spans="1:5" ht="15">
      <c r="A35" s="40" t="s">
        <v>52</v>
      </c>
      <c r="B35" s="39" t="s">
        <v>51</v>
      </c>
      <c r="C35" s="38">
        <v>0</v>
      </c>
      <c r="D35" s="37"/>
      <c r="E35" s="36">
        <f t="shared" si="0"/>
        <v>0</v>
      </c>
    </row>
    <row r="36" spans="1:5" ht="15">
      <c r="A36" s="40" t="s">
        <v>50</v>
      </c>
      <c r="B36" s="39" t="s">
        <v>49</v>
      </c>
      <c r="C36" s="38">
        <v>100000</v>
      </c>
      <c r="D36" s="37">
        <v>32720</v>
      </c>
      <c r="E36" s="36">
        <f t="shared" si="0"/>
        <v>67280</v>
      </c>
    </row>
    <row r="37" spans="1:5" ht="15">
      <c r="A37" s="40" t="s">
        <v>48</v>
      </c>
      <c r="B37" s="39" t="s">
        <v>47</v>
      </c>
      <c r="C37" s="38">
        <v>30000</v>
      </c>
      <c r="D37" s="37">
        <f>18349-4804.79-4616.9-5004.6</f>
        <v>3922.709999999999</v>
      </c>
      <c r="E37" s="36">
        <f t="shared" si="0"/>
        <v>26077.29</v>
      </c>
    </row>
    <row r="38" spans="1:5" ht="15">
      <c r="A38" s="40" t="s">
        <v>46</v>
      </c>
      <c r="B38" s="39" t="s">
        <v>45</v>
      </c>
      <c r="C38" s="38">
        <v>75000</v>
      </c>
      <c r="D38" s="37">
        <f>59478-7832.16-3780.66-2031.41-12014.64-20807.44-3250.08</f>
        <v>9761.609999999991</v>
      </c>
      <c r="E38" s="36">
        <f aca="true" t="shared" si="1" ref="E38:E69">C38-D38</f>
        <v>65238.39000000001</v>
      </c>
    </row>
    <row r="39" spans="1:5" ht="15">
      <c r="A39" s="40" t="s">
        <v>44</v>
      </c>
      <c r="B39" s="39" t="s">
        <v>43</v>
      </c>
      <c r="C39" s="38">
        <v>30000</v>
      </c>
      <c r="D39" s="37">
        <f>7443-3996</f>
        <v>3447</v>
      </c>
      <c r="E39" s="36">
        <f t="shared" si="1"/>
        <v>26553</v>
      </c>
    </row>
    <row r="40" spans="1:5" ht="15">
      <c r="A40" s="40" t="s">
        <v>42</v>
      </c>
      <c r="B40" s="39" t="s">
        <v>41</v>
      </c>
      <c r="C40" s="38">
        <v>25000</v>
      </c>
      <c r="D40" s="37">
        <v>8603</v>
      </c>
      <c r="E40" s="36">
        <f t="shared" si="1"/>
        <v>16397</v>
      </c>
    </row>
    <row r="41" spans="1:5" ht="15">
      <c r="A41" s="40" t="s">
        <v>40</v>
      </c>
      <c r="B41" s="39" t="s">
        <v>39</v>
      </c>
      <c r="C41" s="38">
        <v>20000</v>
      </c>
      <c r="D41" s="37">
        <v>7448</v>
      </c>
      <c r="E41" s="36">
        <f t="shared" si="1"/>
        <v>12552</v>
      </c>
    </row>
    <row r="42" spans="1:5" ht="15">
      <c r="A42" s="40" t="s">
        <v>38</v>
      </c>
      <c r="B42" s="39" t="s">
        <v>37</v>
      </c>
      <c r="C42" s="38">
        <v>100000</v>
      </c>
      <c r="D42" s="37">
        <v>78021</v>
      </c>
      <c r="E42" s="36">
        <f t="shared" si="1"/>
        <v>21979</v>
      </c>
    </row>
    <row r="43" spans="1:5" ht="19.5" customHeight="1">
      <c r="A43" s="40" t="s">
        <v>36</v>
      </c>
      <c r="B43" s="39" t="s">
        <v>35</v>
      </c>
      <c r="C43" s="38">
        <v>525500</v>
      </c>
      <c r="E43" s="36">
        <f t="shared" si="1"/>
        <v>525500</v>
      </c>
    </row>
    <row r="44" spans="1:5" ht="15">
      <c r="A44" s="40" t="s">
        <v>34</v>
      </c>
      <c r="B44" s="39" t="s">
        <v>33</v>
      </c>
      <c r="C44" s="38">
        <v>5000</v>
      </c>
      <c r="D44" s="42">
        <f>35978-29803.5</f>
        <v>6174.5</v>
      </c>
      <c r="E44" s="36">
        <f t="shared" si="1"/>
        <v>-1174.5</v>
      </c>
    </row>
    <row r="45" spans="1:5" ht="15">
      <c r="A45" s="40" t="s">
        <v>32</v>
      </c>
      <c r="B45" s="39" t="s">
        <v>31</v>
      </c>
      <c r="C45" s="38">
        <v>3000</v>
      </c>
      <c r="D45" s="37">
        <v>680</v>
      </c>
      <c r="E45" s="36">
        <f t="shared" si="1"/>
        <v>2320</v>
      </c>
    </row>
    <row r="46" spans="1:5" ht="15">
      <c r="A46" s="40" t="s">
        <v>30</v>
      </c>
      <c r="B46" s="39" t="s">
        <v>29</v>
      </c>
      <c r="C46" s="38">
        <v>150000</v>
      </c>
      <c r="D46" s="37">
        <v>0</v>
      </c>
      <c r="E46" s="36">
        <f t="shared" si="1"/>
        <v>150000</v>
      </c>
    </row>
    <row r="47" spans="1:5" ht="15">
      <c r="A47" s="40" t="s">
        <v>28</v>
      </c>
      <c r="B47" s="39" t="s">
        <v>27</v>
      </c>
      <c r="C47" s="38">
        <v>22000</v>
      </c>
      <c r="D47" s="37">
        <v>4465</v>
      </c>
      <c r="E47" s="36">
        <f t="shared" si="1"/>
        <v>17535</v>
      </c>
    </row>
    <row r="48" spans="1:5" ht="15">
      <c r="A48" s="40" t="s">
        <v>26</v>
      </c>
      <c r="B48" s="39" t="s">
        <v>25</v>
      </c>
      <c r="C48" s="38">
        <v>2000</v>
      </c>
      <c r="D48" s="37"/>
      <c r="E48" s="36">
        <f t="shared" si="1"/>
        <v>2000</v>
      </c>
    </row>
    <row r="49" spans="1:5" ht="15">
      <c r="A49" s="40" t="s">
        <v>24</v>
      </c>
      <c r="B49" s="39" t="s">
        <v>23</v>
      </c>
      <c r="C49" s="38">
        <v>462000</v>
      </c>
      <c r="D49" s="37">
        <v>152409</v>
      </c>
      <c r="E49" s="36">
        <f t="shared" si="1"/>
        <v>309591</v>
      </c>
    </row>
    <row r="50" spans="1:5" ht="15">
      <c r="A50" s="40" t="s">
        <v>22</v>
      </c>
      <c r="B50" s="39" t="s">
        <v>21</v>
      </c>
      <c r="C50" s="38">
        <v>0</v>
      </c>
      <c r="D50" s="37"/>
      <c r="E50" s="36">
        <f t="shared" si="1"/>
        <v>0</v>
      </c>
    </row>
    <row r="51" spans="1:5" ht="15">
      <c r="A51" s="40" t="s">
        <v>20</v>
      </c>
      <c r="B51" s="41" t="s">
        <v>19</v>
      </c>
      <c r="C51" s="38">
        <v>3000</v>
      </c>
      <c r="D51" s="37">
        <v>488</v>
      </c>
      <c r="E51" s="36">
        <f t="shared" si="1"/>
        <v>2512</v>
      </c>
    </row>
    <row r="52" spans="1:5" ht="15">
      <c r="A52" s="40" t="s">
        <v>18</v>
      </c>
      <c r="B52" s="41" t="s">
        <v>17</v>
      </c>
      <c r="C52" s="38">
        <v>15000</v>
      </c>
      <c r="D52" s="37"/>
      <c r="E52" s="36">
        <f t="shared" si="1"/>
        <v>15000</v>
      </c>
    </row>
    <row r="53" spans="1:5" ht="15.75" thickBot="1">
      <c r="A53" s="40" t="s">
        <v>16</v>
      </c>
      <c r="B53" s="39" t="s">
        <v>15</v>
      </c>
      <c r="C53" s="38">
        <v>12000</v>
      </c>
      <c r="D53" s="37">
        <v>6852.62</v>
      </c>
      <c r="E53" s="36">
        <f t="shared" si="1"/>
        <v>5147.38</v>
      </c>
    </row>
    <row r="54" spans="1:5" ht="20.25">
      <c r="A54" s="35"/>
      <c r="B54" s="32" t="s">
        <v>14</v>
      </c>
      <c r="C54" s="31">
        <f>SUM(C6:C53)</f>
        <v>12200000</v>
      </c>
      <c r="D54" s="31">
        <f>SUM(D6:D53)</f>
        <v>4077169.0500000003</v>
      </c>
      <c r="E54" s="31">
        <f t="shared" si="1"/>
        <v>8122830.949999999</v>
      </c>
    </row>
    <row r="55" spans="1:5" ht="15">
      <c r="A55" s="34"/>
      <c r="B55" s="32" t="s">
        <v>13</v>
      </c>
      <c r="C55" s="31">
        <v>300000</v>
      </c>
      <c r="D55" s="30"/>
      <c r="E55" s="29"/>
    </row>
    <row r="56" spans="1:6" ht="15">
      <c r="A56" s="33"/>
      <c r="B56" s="32" t="s">
        <v>12</v>
      </c>
      <c r="C56" s="31">
        <v>11900000</v>
      </c>
      <c r="D56" s="30"/>
      <c r="E56" s="29"/>
      <c r="F56" s="28"/>
    </row>
    <row r="57" spans="1:255" ht="15.75" thickBot="1">
      <c r="A57" s="27"/>
      <c r="B57" s="26" t="s">
        <v>11</v>
      </c>
      <c r="C57" s="25">
        <f>SUM(C55:C56)</f>
        <v>12200000</v>
      </c>
      <c r="D57" s="24"/>
      <c r="E57" s="23"/>
      <c r="F57" s="3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16"/>
      <c r="CG57" s="16"/>
      <c r="CH57" s="16"/>
      <c r="CI57" s="16"/>
      <c r="CJ57" s="16"/>
      <c r="CK57" s="16"/>
      <c r="CL57" s="16"/>
      <c r="CM57" s="16"/>
      <c r="CN57" s="16"/>
      <c r="CO57" s="16"/>
      <c r="CP57" s="16"/>
      <c r="CQ57" s="16"/>
      <c r="CR57" s="16"/>
      <c r="CS57" s="16"/>
      <c r="CT57" s="16"/>
      <c r="CU57" s="16"/>
      <c r="CV57" s="16"/>
      <c r="CW57" s="16"/>
      <c r="CX57" s="16"/>
      <c r="CY57" s="16"/>
      <c r="CZ57" s="16"/>
      <c r="DA57" s="16"/>
      <c r="DB57" s="16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6"/>
      <c r="DX57" s="16"/>
      <c r="DY57" s="16"/>
      <c r="DZ57" s="16"/>
      <c r="EA57" s="16"/>
      <c r="EB57" s="16"/>
      <c r="EC57" s="16"/>
      <c r="ED57" s="16"/>
      <c r="EE57" s="16"/>
      <c r="EF57" s="16"/>
      <c r="EG57" s="16"/>
      <c r="EH57" s="16"/>
      <c r="EI57" s="16"/>
      <c r="EJ57" s="16"/>
      <c r="EK57" s="16"/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6"/>
      <c r="FC57" s="16"/>
      <c r="FD57" s="16"/>
      <c r="FE57" s="16"/>
      <c r="FF57" s="16"/>
      <c r="FG57" s="16"/>
      <c r="FH57" s="16"/>
      <c r="FI57" s="16"/>
      <c r="FJ57" s="16"/>
      <c r="FK57" s="16"/>
      <c r="FL57" s="16"/>
      <c r="FM57" s="16"/>
      <c r="FN57" s="16"/>
      <c r="FO57" s="16"/>
      <c r="FP57" s="16"/>
      <c r="FQ57" s="16"/>
      <c r="FR57" s="16"/>
      <c r="FS57" s="16"/>
      <c r="FT57" s="16"/>
      <c r="FU57" s="16"/>
      <c r="FV57" s="16"/>
      <c r="FW57" s="16"/>
      <c r="FX57" s="16"/>
      <c r="FY57" s="16"/>
      <c r="FZ57" s="16"/>
      <c r="GA57" s="16"/>
      <c r="GB57" s="16"/>
      <c r="GC57" s="16"/>
      <c r="GD57" s="16"/>
      <c r="GE57" s="16"/>
      <c r="GF57" s="16"/>
      <c r="GG57" s="16"/>
      <c r="GH57" s="16"/>
      <c r="GI57" s="16"/>
      <c r="GJ57" s="16"/>
      <c r="GK57" s="16"/>
      <c r="GL57" s="16"/>
      <c r="GM57" s="16"/>
      <c r="GN57" s="16"/>
      <c r="GO57" s="16"/>
      <c r="GP57" s="16"/>
      <c r="GQ57" s="16"/>
      <c r="GR57" s="16"/>
      <c r="GS57" s="16"/>
      <c r="GT57" s="16"/>
      <c r="GU57" s="16"/>
      <c r="GV57" s="16"/>
      <c r="GW57" s="16"/>
      <c r="GX57" s="16"/>
      <c r="GY57" s="16"/>
      <c r="GZ57" s="16"/>
      <c r="HA57" s="16"/>
      <c r="HB57" s="16"/>
      <c r="HC57" s="16"/>
      <c r="HD57" s="16"/>
      <c r="HE57" s="16"/>
      <c r="HF57" s="16"/>
      <c r="HG57" s="16"/>
      <c r="HH57" s="16"/>
      <c r="HI57" s="16"/>
      <c r="HJ57" s="16"/>
      <c r="HK57" s="16"/>
      <c r="HL57" s="16"/>
      <c r="HM57" s="16"/>
      <c r="HN57" s="16"/>
      <c r="HO57" s="16"/>
      <c r="HP57" s="16"/>
      <c r="HQ57" s="16"/>
      <c r="HR57" s="16"/>
      <c r="HS57" s="16"/>
      <c r="HT57" s="16"/>
      <c r="HU57" s="16"/>
      <c r="HV57" s="16"/>
      <c r="HW57" s="16"/>
      <c r="HX57" s="16"/>
      <c r="HY57" s="16"/>
      <c r="HZ57" s="16"/>
      <c r="IA57" s="16"/>
      <c r="IB57" s="16"/>
      <c r="IC57" s="16"/>
      <c r="ID57" s="16"/>
      <c r="IE57" s="16"/>
      <c r="IF57" s="16"/>
      <c r="IG57" s="16"/>
      <c r="IH57" s="16"/>
      <c r="II57" s="16"/>
      <c r="IJ57" s="16"/>
      <c r="IK57" s="16"/>
      <c r="IL57" s="16"/>
      <c r="IM57" s="16"/>
      <c r="IN57" s="16"/>
      <c r="IO57" s="16"/>
      <c r="IP57" s="16"/>
      <c r="IQ57" s="16"/>
      <c r="IR57" s="16"/>
      <c r="IS57" s="16"/>
      <c r="IT57" s="16"/>
      <c r="IU57" s="16"/>
    </row>
    <row r="58" spans="1:255" s="20" customFormat="1" ht="15">
      <c r="A58" s="11"/>
      <c r="B58" s="22"/>
      <c r="C58" s="22"/>
      <c r="D58" s="21"/>
      <c r="E58" s="2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</row>
    <row r="59" spans="1:255" s="20" customFormat="1" ht="15.75" thickBot="1">
      <c r="A59" s="11"/>
      <c r="B59" s="22"/>
      <c r="C59" s="22"/>
      <c r="D59" s="21"/>
      <c r="E59" s="2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ht="36">
      <c r="A60" s="19" t="s">
        <v>10</v>
      </c>
      <c r="B60" s="19" t="s">
        <v>9</v>
      </c>
      <c r="C60" s="19" t="s">
        <v>8</v>
      </c>
      <c r="D60" s="19" t="s">
        <v>7</v>
      </c>
      <c r="E60" s="18" t="s">
        <v>6</v>
      </c>
      <c r="F60" s="17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  <c r="DP60" s="16"/>
      <c r="DQ60" s="16"/>
      <c r="DR60" s="16"/>
      <c r="DS60" s="16"/>
      <c r="DT60" s="16"/>
      <c r="DU60" s="16"/>
      <c r="DV60" s="16"/>
      <c r="DW60" s="16"/>
      <c r="DX60" s="16"/>
      <c r="DY60" s="16"/>
      <c r="DZ60" s="16"/>
      <c r="EA60" s="16"/>
      <c r="EB60" s="16"/>
      <c r="EC60" s="16"/>
      <c r="ED60" s="16"/>
      <c r="EE60" s="16"/>
      <c r="EF60" s="16"/>
      <c r="EG60" s="16"/>
      <c r="EH60" s="16"/>
      <c r="EI60" s="16"/>
      <c r="EJ60" s="16"/>
      <c r="EK60" s="16"/>
      <c r="EL60" s="16"/>
      <c r="EM60" s="16"/>
      <c r="EN60" s="16"/>
      <c r="EO60" s="16"/>
      <c r="EP60" s="16"/>
      <c r="EQ60" s="16"/>
      <c r="ER60" s="16"/>
      <c r="ES60" s="16"/>
      <c r="ET60" s="16"/>
      <c r="EU60" s="16"/>
      <c r="EV60" s="16"/>
      <c r="EW60" s="16"/>
      <c r="EX60" s="16"/>
      <c r="EY60" s="16"/>
      <c r="EZ60" s="16"/>
      <c r="FA60" s="16"/>
      <c r="FB60" s="16"/>
      <c r="FC60" s="16"/>
      <c r="FD60" s="16"/>
      <c r="FE60" s="16"/>
      <c r="FF60" s="16"/>
      <c r="FG60" s="16"/>
      <c r="FH60" s="16"/>
      <c r="FI60" s="16"/>
      <c r="FJ60" s="16"/>
      <c r="FK60" s="16"/>
      <c r="FL60" s="16"/>
      <c r="FM60" s="16"/>
      <c r="FN60" s="16"/>
      <c r="FO60" s="16"/>
      <c r="FP60" s="16"/>
      <c r="FQ60" s="16"/>
      <c r="FR60" s="16"/>
      <c r="FS60" s="16"/>
      <c r="FT60" s="16"/>
      <c r="FU60" s="16"/>
      <c r="FV60" s="16"/>
      <c r="FW60" s="16"/>
      <c r="FX60" s="16"/>
      <c r="FY60" s="16"/>
      <c r="FZ60" s="16"/>
      <c r="GA60" s="16"/>
      <c r="GB60" s="16"/>
      <c r="GC60" s="16"/>
      <c r="GD60" s="16"/>
      <c r="GE60" s="16"/>
      <c r="GF60" s="16"/>
      <c r="GG60" s="16"/>
      <c r="GH60" s="16"/>
      <c r="GI60" s="16"/>
      <c r="GJ60" s="16"/>
      <c r="GK60" s="16"/>
      <c r="GL60" s="16"/>
      <c r="GM60" s="16"/>
      <c r="GN60" s="16"/>
      <c r="GO60" s="16"/>
      <c r="GP60" s="16"/>
      <c r="GQ60" s="16"/>
      <c r="GR60" s="16"/>
      <c r="GS60" s="16"/>
      <c r="GT60" s="16"/>
      <c r="GU60" s="16"/>
      <c r="GV60" s="16"/>
      <c r="GW60" s="16"/>
      <c r="GX60" s="16"/>
      <c r="GY60" s="16"/>
      <c r="GZ60" s="16"/>
      <c r="HA60" s="16"/>
      <c r="HB60" s="16"/>
      <c r="HC60" s="16"/>
      <c r="HD60" s="16"/>
      <c r="HE60" s="16"/>
      <c r="HF60" s="16"/>
      <c r="HG60" s="16"/>
      <c r="HH60" s="16"/>
      <c r="HI60" s="16"/>
      <c r="HJ60" s="16"/>
      <c r="HK60" s="16"/>
      <c r="HL60" s="16"/>
      <c r="HM60" s="16"/>
      <c r="HN60" s="16"/>
      <c r="HO60" s="16"/>
      <c r="HP60" s="16"/>
      <c r="HQ60" s="16"/>
      <c r="HR60" s="16"/>
      <c r="HS60" s="16"/>
      <c r="HT60" s="16"/>
      <c r="HU60" s="16"/>
      <c r="HV60" s="16"/>
      <c r="HW60" s="16"/>
      <c r="HX60" s="16"/>
      <c r="HY60" s="16"/>
      <c r="HZ60" s="16"/>
      <c r="IA60" s="16"/>
      <c r="IB60" s="16"/>
      <c r="IC60" s="16"/>
      <c r="ID60" s="16"/>
      <c r="IE60" s="16"/>
      <c r="IF60" s="16"/>
      <c r="IG60" s="16"/>
      <c r="IH60" s="16"/>
      <c r="II60" s="16"/>
      <c r="IJ60" s="16"/>
      <c r="IK60" s="16"/>
      <c r="IL60" s="16"/>
      <c r="IM60" s="16"/>
      <c r="IN60" s="16"/>
      <c r="IO60" s="16"/>
      <c r="IP60" s="16"/>
      <c r="IQ60" s="16"/>
      <c r="IR60" s="16"/>
      <c r="IS60" s="16"/>
      <c r="IT60" s="16"/>
      <c r="IU60" s="16"/>
    </row>
    <row r="61" spans="1:6" ht="36.75" customHeight="1">
      <c r="A61" s="15" t="s">
        <v>3</v>
      </c>
      <c r="B61" s="14" t="s">
        <v>5</v>
      </c>
      <c r="C61" s="13">
        <v>623320</v>
      </c>
      <c r="D61" s="13">
        <v>629417.16</v>
      </c>
      <c r="E61" s="12">
        <f>C61-D61</f>
        <v>-6097.160000000033</v>
      </c>
      <c r="F61" s="11"/>
    </row>
    <row r="62" spans="1:6" ht="30">
      <c r="A62" s="15" t="s">
        <v>3</v>
      </c>
      <c r="B62" s="14" t="s">
        <v>4</v>
      </c>
      <c r="C62" s="13">
        <v>516500</v>
      </c>
      <c r="D62" s="13">
        <v>702843.24</v>
      </c>
      <c r="E62" s="12">
        <f>C62-D62</f>
        <v>-186343.24</v>
      </c>
      <c r="F62" s="11"/>
    </row>
    <row r="63" spans="1:6" ht="30">
      <c r="A63" s="15" t="s">
        <v>3</v>
      </c>
      <c r="B63" s="14" t="s">
        <v>2</v>
      </c>
      <c r="C63" s="13">
        <v>731922</v>
      </c>
      <c r="D63" s="13">
        <v>690707.37</v>
      </c>
      <c r="E63" s="12">
        <f>C63-D63</f>
        <v>41214.630000000005</v>
      </c>
      <c r="F63" s="11"/>
    </row>
    <row r="64" spans="1:6" ht="15.75" thickBot="1">
      <c r="A64" s="10" t="s">
        <v>1</v>
      </c>
      <c r="B64" s="9" t="s">
        <v>0</v>
      </c>
      <c r="C64" s="8">
        <v>800000</v>
      </c>
      <c r="D64" s="7">
        <f>759404.48+29803.5</f>
        <v>789207.98</v>
      </c>
      <c r="E64" s="6">
        <f>C64-D64</f>
        <v>10792.020000000019</v>
      </c>
      <c r="F64" s="3"/>
    </row>
    <row r="65" spans="1:6" ht="15">
      <c r="A65" s="5"/>
      <c r="B65" s="3"/>
      <c r="C65" s="3"/>
      <c r="D65" s="4"/>
      <c r="E65" s="3"/>
      <c r="F65" s="3"/>
    </row>
    <row r="66" spans="1:6" ht="15">
      <c r="A66" s="5"/>
      <c r="B66" s="3"/>
      <c r="C66" s="3"/>
      <c r="D66" s="4"/>
      <c r="E66" s="3"/>
      <c r="F66" s="3"/>
    </row>
    <row r="67" spans="1:6" ht="15">
      <c r="A67" s="5"/>
      <c r="B67" s="3"/>
      <c r="C67" s="3"/>
      <c r="D67" s="4"/>
      <c r="E67" s="3"/>
      <c r="F67" s="3"/>
    </row>
    <row r="68" spans="1:6" ht="15">
      <c r="A68" s="5"/>
      <c r="B68" s="3"/>
      <c r="C68" s="3"/>
      <c r="D68" s="4"/>
      <c r="E68" s="3"/>
      <c r="F68" s="3"/>
    </row>
    <row r="69" spans="1:6" ht="15">
      <c r="A69" s="5"/>
      <c r="B69" s="3"/>
      <c r="C69" s="3"/>
      <c r="D69" s="4"/>
      <c r="E69" s="3"/>
      <c r="F69" s="3"/>
    </row>
    <row r="70" spans="1:6" ht="15">
      <c r="A70" s="5"/>
      <c r="B70" s="3"/>
      <c r="C70" s="3"/>
      <c r="D70" s="4"/>
      <c r="E70" s="3"/>
      <c r="F70" s="3"/>
    </row>
    <row r="71" spans="1:6" ht="15">
      <c r="A71" s="5"/>
      <c r="B71" s="3"/>
      <c r="C71" s="3"/>
      <c r="D71" s="4"/>
      <c r="E71" s="3"/>
      <c r="F71" s="3"/>
    </row>
    <row r="72" spans="1:6" ht="15">
      <c r="A72" s="5"/>
      <c r="B72" s="3"/>
      <c r="C72" s="3"/>
      <c r="D72" s="4"/>
      <c r="E72" s="3"/>
      <c r="F72" s="3"/>
    </row>
    <row r="73" spans="1:6" ht="15">
      <c r="A73" s="5"/>
      <c r="B73" s="3"/>
      <c r="C73" s="3"/>
      <c r="D73" s="4"/>
      <c r="E73" s="3"/>
      <c r="F73" s="3"/>
    </row>
    <row r="74" spans="1:6" ht="15">
      <c r="A74" s="5"/>
      <c r="B74" s="3"/>
      <c r="C74" s="3"/>
      <c r="D74" s="4"/>
      <c r="E74" s="3"/>
      <c r="F74" s="3"/>
    </row>
    <row r="75" spans="1:6" ht="15">
      <c r="A75" s="5"/>
      <c r="B75" s="3"/>
      <c r="C75" s="3"/>
      <c r="D75" s="4"/>
      <c r="E75" s="3"/>
      <c r="F75" s="3"/>
    </row>
    <row r="76" spans="1:6" ht="15">
      <c r="A76" s="5"/>
      <c r="B76" s="3"/>
      <c r="C76" s="3"/>
      <c r="D76" s="4"/>
      <c r="E76" s="3"/>
      <c r="F76" s="3"/>
    </row>
    <row r="77" spans="1:6" ht="15">
      <c r="A77" s="5"/>
      <c r="B77" s="3"/>
      <c r="C77" s="3"/>
      <c r="D77" s="4"/>
      <c r="E77" s="3"/>
      <c r="F77" s="3"/>
    </row>
    <row r="78" spans="1:6" ht="15">
      <c r="A78" s="5"/>
      <c r="B78" s="3"/>
      <c r="C78" s="3"/>
      <c r="D78" s="4"/>
      <c r="E78" s="3"/>
      <c r="F78" s="3"/>
    </row>
    <row r="79" spans="1:6" ht="15">
      <c r="A79" s="5"/>
      <c r="B79" s="3"/>
      <c r="C79" s="3"/>
      <c r="D79" s="4"/>
      <c r="E79" s="3"/>
      <c r="F79" s="3"/>
    </row>
    <row r="80" spans="1:6" ht="15">
      <c r="A80" s="5"/>
      <c r="B80" s="3"/>
      <c r="C80" s="3"/>
      <c r="D80" s="4"/>
      <c r="E80" s="3"/>
      <c r="F80" s="3"/>
    </row>
  </sheetData>
  <sheetProtection/>
  <mergeCells count="2">
    <mergeCell ref="B4:E4"/>
    <mergeCell ref="B1:E1"/>
  </mergeCells>
  <printOptions horizontalCentered="1" verticalCentered="1"/>
  <pageMargins left="1.39" right="0.7" top="0.32" bottom="0.21" header="0.3" footer="0.22"/>
  <pageSetup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Mario Serrano Antunez</dc:creator>
  <cp:keywords/>
  <dc:description/>
  <cp:lastModifiedBy>Jose Mario Serrano Antunez</cp:lastModifiedBy>
  <dcterms:created xsi:type="dcterms:W3CDTF">2011-06-24T18:12:05Z</dcterms:created>
  <dcterms:modified xsi:type="dcterms:W3CDTF">2012-10-30T20:15:31Z</dcterms:modified>
  <cp:category/>
  <cp:version/>
  <cp:contentType/>
  <cp:contentStatus/>
</cp:coreProperties>
</file>